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4 год\разное\для сми\"/>
    </mc:Choice>
  </mc:AlternateContent>
  <xr:revisionPtr revIDLastSave="0" documentId="13_ncr:1_{A9BC44DB-1C49-4305-AF7D-1D8F0568407C}" xr6:coauthVersionLast="45" xr6:coauthVersionMax="45" xr10:uidLastSave="{00000000-0000-0000-0000-000000000000}"/>
  <bookViews>
    <workbookView xWindow="1170" yWindow="1170" windowWidth="14370" windowHeight="7350" xr2:uid="{8DE16F34-B2C1-44E9-B9B8-9D7D78D4BD15}"/>
  </bookViews>
  <sheets>
    <sheet name="1 полугодие" sheetId="1" r:id="rId1"/>
  </sheets>
  <definedNames>
    <definedName name="_xlnm.Print_Area" localSheetId="0">'1 полугодие'!$A$1:$C$72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21" i="1"/>
  <c r="C37" i="1" l="1"/>
  <c r="C39" i="1"/>
  <c r="C10" i="1" l="1"/>
  <c r="C58" i="1"/>
  <c r="C62" i="1"/>
  <c r="C34" i="1"/>
  <c r="C33" i="1" s="1"/>
  <c r="C69" i="1"/>
  <c r="C9" i="1" l="1"/>
  <c r="C42" i="1"/>
  <c r="C41" i="1" s="1"/>
  <c r="C20" i="1"/>
  <c r="C8" i="1" l="1"/>
  <c r="C72" i="1" s="1"/>
</calcChain>
</file>

<file path=xl/sharedStrings.xml><?xml version="1.0" encoding="utf-8"?>
<sst xmlns="http://schemas.openxmlformats.org/spreadsheetml/2006/main" count="72" uniqueCount="70">
  <si>
    <t xml:space="preserve">Предварительное исполнение бюджета Социального фонда КР </t>
  </si>
  <si>
    <t>(тыс. сомов)</t>
  </si>
  <si>
    <t>Код 
функцио
нальной 
классифи-
кации</t>
  </si>
  <si>
    <r>
      <rPr>
        <sz val="12"/>
        <color rgb="FF000000"/>
        <rFont val="Times New Roman"/>
        <family val="1"/>
        <charset val="204"/>
      </rPr>
      <t>Наименование показателей</t>
    </r>
  </si>
  <si>
    <t>Средства на начало периода</t>
  </si>
  <si>
    <t>Доходы</t>
  </si>
  <si>
    <t>Взносы/отчисления на социальные нужды</t>
  </si>
  <si>
    <t>Страховые взносы</t>
  </si>
  <si>
    <t>Страховые взносы в Пенсионный фонд, Фонд обязательного медицинского страхования, Фонд оздоровления трудящихся</t>
  </si>
  <si>
    <t>Страховые взносы по полисам (кроме Государственного накопительного пенсионного фонда)</t>
  </si>
  <si>
    <t xml:space="preserve">Страховые взносы крестьянских (фермерских) хозяйств без образования юридического лица </t>
  </si>
  <si>
    <t>Страховые взносы в Государственный накопительный пенсионный фонд</t>
  </si>
  <si>
    <t>Страховые взносы по полисам в Государственный накопительный пенсионный фонд</t>
  </si>
  <si>
    <t>Прочие доходы Социального фонда</t>
  </si>
  <si>
    <t>Капитализируемые суммы для выплаты суммы</t>
  </si>
  <si>
    <t>Средства, взыскиваемые с работодателей и граждан в результате предъявления регрессных требований</t>
  </si>
  <si>
    <t>Полученные официальные трансферты</t>
  </si>
  <si>
    <t>Средства, полученные из республиканского бюджета другими единицами сектора государственного управления</t>
  </si>
  <si>
    <t>Базовая часть пенсии по государственному пенсионному социальному страхованию</t>
  </si>
  <si>
    <t>Льготные пенсии за работу в условиях высокогорья</t>
  </si>
  <si>
    <t>Льготные пенсии за работу в отдаленных и труднодоступных районах</t>
  </si>
  <si>
    <t>Льготные пенсии многодетным матерям и  матерям инвалидов с детства</t>
  </si>
  <si>
    <t xml:space="preserve">Пенсии отдельным категориям населения </t>
  </si>
  <si>
    <t>Пенсии военнослужащим</t>
  </si>
  <si>
    <t>Государственное обязательное страхование военнослужащих при гибели, получения инвалидности</t>
  </si>
  <si>
    <t>Компенсационные выплаты к пенсиям за электроэнергию</t>
  </si>
  <si>
    <t>Компенсационные выплаты участникам ликвидации последствий аварии на ЧАЭС, по трудовым увечьям</t>
  </si>
  <si>
    <t>Компенсация дополнительных расходов или потерь доходов бюджета Социального фонда, образовавшихся в результате принятия нормативных правовых актов Кыргызской Республики</t>
  </si>
  <si>
    <t>Надбавки к пенсиям</t>
  </si>
  <si>
    <t>Неналоговые доходы</t>
  </si>
  <si>
    <t>Проценты</t>
  </si>
  <si>
    <t>Проценты, поступившие от размещения временно свободных денежных средств в ГЦБ, ноты НБКР, на краткосрочные депозиты</t>
  </si>
  <si>
    <t>Проценты, начисленные на остатки денежных средств Социального фонда в коммерческих банках</t>
  </si>
  <si>
    <t>Дивиденды и прибыль</t>
  </si>
  <si>
    <t>Дивиденды по акциям предприятий и доходы от их реализации, принадлежащие Социальному фонду</t>
  </si>
  <si>
    <t>Штрафы, санкции, конфискации</t>
  </si>
  <si>
    <t>Пени и штрафы, начисленные за несвоевременное и неполное перечисление страховых взносов Социальному фонду</t>
  </si>
  <si>
    <t>Расходы</t>
  </si>
  <si>
    <t>Итого операционные расходы</t>
  </si>
  <si>
    <t>Заработная плата</t>
  </si>
  <si>
    <t>Взносы в Социальный фонд</t>
  </si>
  <si>
    <t>Расходы на служебные поездки</t>
  </si>
  <si>
    <t>Услуги связи</t>
  </si>
  <si>
    <t xml:space="preserve">Арендная плата </t>
  </si>
  <si>
    <t>Транспортные услуги</t>
  </si>
  <si>
    <t>Приобретение прочих товаров и услуг</t>
  </si>
  <si>
    <t>Расходы на текущий ремонт имущества</t>
  </si>
  <si>
    <t>Приобретение предметов и материалов для текущих хозяйственных целей</t>
  </si>
  <si>
    <t>Приобретение угля и других видов топлива</t>
  </si>
  <si>
    <t>Приобретение услуг охраны</t>
  </si>
  <si>
    <t xml:space="preserve">Расходы на оплату услуг банков </t>
  </si>
  <si>
    <t>Расходы по оплате услуг по выплате пенсий и пособий</t>
  </si>
  <si>
    <t xml:space="preserve">Коммунальные услуги  </t>
  </si>
  <si>
    <t>Текущие взносы в  международные организации</t>
  </si>
  <si>
    <t>Текущие гранты другим единицам сектора государственного управления</t>
  </si>
  <si>
    <t xml:space="preserve">Средства, передаваемые из бюджета Социального фонда Фонду обязательного медицинского страхования </t>
  </si>
  <si>
    <t xml:space="preserve">Средства, передаваемые уполномоченному органу по распределению средств фонда оздоровления трудящихся </t>
  </si>
  <si>
    <t>Средства, передаваемые Государственному накопительному пенсионному фонду</t>
  </si>
  <si>
    <t>Пособия по социальному обеспечению</t>
  </si>
  <si>
    <t xml:space="preserve">Выплаты по государственному  социальному страхованию </t>
  </si>
  <si>
    <t>Пособие на погребение пенсионера</t>
  </si>
  <si>
    <t>Выплаты по государственному обязательному страхованию военнослужащих при гибели, получения инвалидности</t>
  </si>
  <si>
    <t>Резервные фонды</t>
  </si>
  <si>
    <t>Фонд развития Социального фонда</t>
  </si>
  <si>
    <t>Итого нефинансовые активы</t>
  </si>
  <si>
    <t>Здания и сооружения</t>
  </si>
  <si>
    <t>Машины и оборудование</t>
  </si>
  <si>
    <t xml:space="preserve">Дефицит (-), профицит (+) </t>
  </si>
  <si>
    <t>за 9 месяцев 2024 года</t>
  </si>
  <si>
    <t>Предварительное иcполнение бюджета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</si>
</sst>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₽_-;\-* #,##0.00\ _₽_-;_-* &quot;-&quot;??\ _₽_-;_-@_-"/>
    <numFmt numFmtId="166" formatCode="#,##0.000"/>
  </numFmts>
  <fonts count="9" x14ac:knownFonts="1"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6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6ABF8022-6D71-4976-9CE0-AA1CD88F3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0B6B-428A-480E-BD2F-BC7331A0EB75}">
  <sheetPr>
    <tabColor theme="3" tint="0.39997558519241921"/>
    <pageSetUpPr fitToPage="1"/>
  </sheetPr>
  <dimension ref="A1:Q74"/>
  <sheetViews>
    <sheetView tabSelected="1" view="pageBreakPreview" zoomScale="82" zoomScaleNormal="80" zoomScaleSheetLayoutView="82" workbookViewId="0">
      <selection activeCell="C11" sqref="C11:C21"/>
    </sheetView>
  </sheetViews>
  <sheetFormatPr defaultRowHeight="12.75" x14ac:dyDescent="0.2"/>
  <cols>
    <col min="1" max="1" width="15.42578125" customWidth="1"/>
    <col min="2" max="2" width="101.28515625" customWidth="1"/>
    <col min="3" max="3" width="24.140625" customWidth="1"/>
    <col min="4" max="4" width="20" customWidth="1"/>
    <col min="242" max="242" width="11.140625" customWidth="1"/>
    <col min="243" max="243" width="75.42578125" customWidth="1"/>
    <col min="244" max="244" width="16.140625" customWidth="1"/>
    <col min="245" max="246" width="17.7109375" customWidth="1"/>
    <col min="247" max="247" width="0" hidden="1" customWidth="1"/>
    <col min="248" max="248" width="17.7109375" customWidth="1"/>
    <col min="249" max="249" width="21.7109375" customWidth="1"/>
    <col min="250" max="252" width="0" hidden="1" customWidth="1"/>
    <col min="254" max="254" width="21.140625" customWidth="1"/>
    <col min="255" max="255" width="16" customWidth="1"/>
    <col min="256" max="256" width="11.7109375" bestFit="1" customWidth="1"/>
    <col min="257" max="257" width="17.28515625" customWidth="1"/>
    <col min="498" max="498" width="11.140625" customWidth="1"/>
    <col min="499" max="499" width="75.42578125" customWidth="1"/>
    <col min="500" max="500" width="16.140625" customWidth="1"/>
    <col min="501" max="502" width="17.7109375" customWidth="1"/>
    <col min="503" max="503" width="0" hidden="1" customWidth="1"/>
    <col min="504" max="504" width="17.7109375" customWidth="1"/>
    <col min="505" max="505" width="21.7109375" customWidth="1"/>
    <col min="506" max="508" width="0" hidden="1" customWidth="1"/>
    <col min="510" max="510" width="21.140625" customWidth="1"/>
    <col min="511" max="511" width="16" customWidth="1"/>
    <col min="512" max="512" width="11.7109375" bestFit="1" customWidth="1"/>
    <col min="513" max="513" width="17.28515625" customWidth="1"/>
    <col min="754" max="754" width="11.140625" customWidth="1"/>
    <col min="755" max="755" width="75.42578125" customWidth="1"/>
    <col min="756" max="756" width="16.140625" customWidth="1"/>
    <col min="757" max="758" width="17.7109375" customWidth="1"/>
    <col min="759" max="759" width="0" hidden="1" customWidth="1"/>
    <col min="760" max="760" width="17.7109375" customWidth="1"/>
    <col min="761" max="761" width="21.7109375" customWidth="1"/>
    <col min="762" max="764" width="0" hidden="1" customWidth="1"/>
    <col min="766" max="766" width="21.140625" customWidth="1"/>
    <col min="767" max="767" width="16" customWidth="1"/>
    <col min="768" max="768" width="11.7109375" bestFit="1" customWidth="1"/>
    <col min="769" max="769" width="17.28515625" customWidth="1"/>
    <col min="1010" max="1010" width="11.140625" customWidth="1"/>
    <col min="1011" max="1011" width="75.42578125" customWidth="1"/>
    <col min="1012" max="1012" width="16.140625" customWidth="1"/>
    <col min="1013" max="1014" width="17.7109375" customWidth="1"/>
    <col min="1015" max="1015" width="0" hidden="1" customWidth="1"/>
    <col min="1016" max="1016" width="17.7109375" customWidth="1"/>
    <col min="1017" max="1017" width="21.7109375" customWidth="1"/>
    <col min="1018" max="1020" width="0" hidden="1" customWidth="1"/>
    <col min="1022" max="1022" width="21.140625" customWidth="1"/>
    <col min="1023" max="1023" width="16" customWidth="1"/>
    <col min="1024" max="1024" width="11.7109375" bestFit="1" customWidth="1"/>
    <col min="1025" max="1025" width="17.28515625" customWidth="1"/>
    <col min="1266" max="1266" width="11.140625" customWidth="1"/>
    <col min="1267" max="1267" width="75.42578125" customWidth="1"/>
    <col min="1268" max="1268" width="16.140625" customWidth="1"/>
    <col min="1269" max="1270" width="17.7109375" customWidth="1"/>
    <col min="1271" max="1271" width="0" hidden="1" customWidth="1"/>
    <col min="1272" max="1272" width="17.7109375" customWidth="1"/>
    <col min="1273" max="1273" width="21.7109375" customWidth="1"/>
    <col min="1274" max="1276" width="0" hidden="1" customWidth="1"/>
    <col min="1278" max="1278" width="21.140625" customWidth="1"/>
    <col min="1279" max="1279" width="16" customWidth="1"/>
    <col min="1280" max="1280" width="11.7109375" bestFit="1" customWidth="1"/>
    <col min="1281" max="1281" width="17.28515625" customWidth="1"/>
    <col min="1522" max="1522" width="11.140625" customWidth="1"/>
    <col min="1523" max="1523" width="75.42578125" customWidth="1"/>
    <col min="1524" max="1524" width="16.140625" customWidth="1"/>
    <col min="1525" max="1526" width="17.7109375" customWidth="1"/>
    <col min="1527" max="1527" width="0" hidden="1" customWidth="1"/>
    <col min="1528" max="1528" width="17.7109375" customWidth="1"/>
    <col min="1529" max="1529" width="21.7109375" customWidth="1"/>
    <col min="1530" max="1532" width="0" hidden="1" customWidth="1"/>
    <col min="1534" max="1534" width="21.140625" customWidth="1"/>
    <col min="1535" max="1535" width="16" customWidth="1"/>
    <col min="1536" max="1536" width="11.7109375" bestFit="1" customWidth="1"/>
    <col min="1537" max="1537" width="17.28515625" customWidth="1"/>
    <col min="1778" max="1778" width="11.140625" customWidth="1"/>
    <col min="1779" max="1779" width="75.42578125" customWidth="1"/>
    <col min="1780" max="1780" width="16.140625" customWidth="1"/>
    <col min="1781" max="1782" width="17.7109375" customWidth="1"/>
    <col min="1783" max="1783" width="0" hidden="1" customWidth="1"/>
    <col min="1784" max="1784" width="17.7109375" customWidth="1"/>
    <col min="1785" max="1785" width="21.7109375" customWidth="1"/>
    <col min="1786" max="1788" width="0" hidden="1" customWidth="1"/>
    <col min="1790" max="1790" width="21.140625" customWidth="1"/>
    <col min="1791" max="1791" width="16" customWidth="1"/>
    <col min="1792" max="1792" width="11.7109375" bestFit="1" customWidth="1"/>
    <col min="1793" max="1793" width="17.28515625" customWidth="1"/>
    <col min="2034" max="2034" width="11.140625" customWidth="1"/>
    <col min="2035" max="2035" width="75.42578125" customWidth="1"/>
    <col min="2036" max="2036" width="16.140625" customWidth="1"/>
    <col min="2037" max="2038" width="17.7109375" customWidth="1"/>
    <col min="2039" max="2039" width="0" hidden="1" customWidth="1"/>
    <col min="2040" max="2040" width="17.7109375" customWidth="1"/>
    <col min="2041" max="2041" width="21.7109375" customWidth="1"/>
    <col min="2042" max="2044" width="0" hidden="1" customWidth="1"/>
    <col min="2046" max="2046" width="21.140625" customWidth="1"/>
    <col min="2047" max="2047" width="16" customWidth="1"/>
    <col min="2048" max="2048" width="11.7109375" bestFit="1" customWidth="1"/>
    <col min="2049" max="2049" width="17.28515625" customWidth="1"/>
    <col min="2290" max="2290" width="11.140625" customWidth="1"/>
    <col min="2291" max="2291" width="75.42578125" customWidth="1"/>
    <col min="2292" max="2292" width="16.140625" customWidth="1"/>
    <col min="2293" max="2294" width="17.7109375" customWidth="1"/>
    <col min="2295" max="2295" width="0" hidden="1" customWidth="1"/>
    <col min="2296" max="2296" width="17.7109375" customWidth="1"/>
    <col min="2297" max="2297" width="21.7109375" customWidth="1"/>
    <col min="2298" max="2300" width="0" hidden="1" customWidth="1"/>
    <col min="2302" max="2302" width="21.140625" customWidth="1"/>
    <col min="2303" max="2303" width="16" customWidth="1"/>
    <col min="2304" max="2304" width="11.7109375" bestFit="1" customWidth="1"/>
    <col min="2305" max="2305" width="17.28515625" customWidth="1"/>
    <col min="2546" max="2546" width="11.140625" customWidth="1"/>
    <col min="2547" max="2547" width="75.42578125" customWidth="1"/>
    <col min="2548" max="2548" width="16.140625" customWidth="1"/>
    <col min="2549" max="2550" width="17.7109375" customWidth="1"/>
    <col min="2551" max="2551" width="0" hidden="1" customWidth="1"/>
    <col min="2552" max="2552" width="17.7109375" customWidth="1"/>
    <col min="2553" max="2553" width="21.7109375" customWidth="1"/>
    <col min="2554" max="2556" width="0" hidden="1" customWidth="1"/>
    <col min="2558" max="2558" width="21.140625" customWidth="1"/>
    <col min="2559" max="2559" width="16" customWidth="1"/>
    <col min="2560" max="2560" width="11.7109375" bestFit="1" customWidth="1"/>
    <col min="2561" max="2561" width="17.28515625" customWidth="1"/>
    <col min="2802" max="2802" width="11.140625" customWidth="1"/>
    <col min="2803" max="2803" width="75.42578125" customWidth="1"/>
    <col min="2804" max="2804" width="16.140625" customWidth="1"/>
    <col min="2805" max="2806" width="17.7109375" customWidth="1"/>
    <col min="2807" max="2807" width="0" hidden="1" customWidth="1"/>
    <col min="2808" max="2808" width="17.7109375" customWidth="1"/>
    <col min="2809" max="2809" width="21.7109375" customWidth="1"/>
    <col min="2810" max="2812" width="0" hidden="1" customWidth="1"/>
    <col min="2814" max="2814" width="21.140625" customWidth="1"/>
    <col min="2815" max="2815" width="16" customWidth="1"/>
    <col min="2816" max="2816" width="11.7109375" bestFit="1" customWidth="1"/>
    <col min="2817" max="2817" width="17.28515625" customWidth="1"/>
    <col min="3058" max="3058" width="11.140625" customWidth="1"/>
    <col min="3059" max="3059" width="75.42578125" customWidth="1"/>
    <col min="3060" max="3060" width="16.140625" customWidth="1"/>
    <col min="3061" max="3062" width="17.7109375" customWidth="1"/>
    <col min="3063" max="3063" width="0" hidden="1" customWidth="1"/>
    <col min="3064" max="3064" width="17.7109375" customWidth="1"/>
    <col min="3065" max="3065" width="21.7109375" customWidth="1"/>
    <col min="3066" max="3068" width="0" hidden="1" customWidth="1"/>
    <col min="3070" max="3070" width="21.140625" customWidth="1"/>
    <col min="3071" max="3071" width="16" customWidth="1"/>
    <col min="3072" max="3072" width="11.7109375" bestFit="1" customWidth="1"/>
    <col min="3073" max="3073" width="17.28515625" customWidth="1"/>
    <col min="3314" max="3314" width="11.140625" customWidth="1"/>
    <col min="3315" max="3315" width="75.42578125" customWidth="1"/>
    <col min="3316" max="3316" width="16.140625" customWidth="1"/>
    <col min="3317" max="3318" width="17.7109375" customWidth="1"/>
    <col min="3319" max="3319" width="0" hidden="1" customWidth="1"/>
    <col min="3320" max="3320" width="17.7109375" customWidth="1"/>
    <col min="3321" max="3321" width="21.7109375" customWidth="1"/>
    <col min="3322" max="3324" width="0" hidden="1" customWidth="1"/>
    <col min="3326" max="3326" width="21.140625" customWidth="1"/>
    <col min="3327" max="3327" width="16" customWidth="1"/>
    <col min="3328" max="3328" width="11.7109375" bestFit="1" customWidth="1"/>
    <col min="3329" max="3329" width="17.28515625" customWidth="1"/>
    <col min="3570" max="3570" width="11.140625" customWidth="1"/>
    <col min="3571" max="3571" width="75.42578125" customWidth="1"/>
    <col min="3572" max="3572" width="16.140625" customWidth="1"/>
    <col min="3573" max="3574" width="17.7109375" customWidth="1"/>
    <col min="3575" max="3575" width="0" hidden="1" customWidth="1"/>
    <col min="3576" max="3576" width="17.7109375" customWidth="1"/>
    <col min="3577" max="3577" width="21.7109375" customWidth="1"/>
    <col min="3578" max="3580" width="0" hidden="1" customWidth="1"/>
    <col min="3582" max="3582" width="21.140625" customWidth="1"/>
    <col min="3583" max="3583" width="16" customWidth="1"/>
    <col min="3584" max="3584" width="11.7109375" bestFit="1" customWidth="1"/>
    <col min="3585" max="3585" width="17.28515625" customWidth="1"/>
    <col min="3826" max="3826" width="11.140625" customWidth="1"/>
    <col min="3827" max="3827" width="75.42578125" customWidth="1"/>
    <col min="3828" max="3828" width="16.140625" customWidth="1"/>
    <col min="3829" max="3830" width="17.7109375" customWidth="1"/>
    <col min="3831" max="3831" width="0" hidden="1" customWidth="1"/>
    <col min="3832" max="3832" width="17.7109375" customWidth="1"/>
    <col min="3833" max="3833" width="21.7109375" customWidth="1"/>
    <col min="3834" max="3836" width="0" hidden="1" customWidth="1"/>
    <col min="3838" max="3838" width="21.140625" customWidth="1"/>
    <col min="3839" max="3839" width="16" customWidth="1"/>
    <col min="3840" max="3840" width="11.7109375" bestFit="1" customWidth="1"/>
    <col min="3841" max="3841" width="17.28515625" customWidth="1"/>
    <col min="4082" max="4082" width="11.140625" customWidth="1"/>
    <col min="4083" max="4083" width="75.42578125" customWidth="1"/>
    <col min="4084" max="4084" width="16.140625" customWidth="1"/>
    <col min="4085" max="4086" width="17.7109375" customWidth="1"/>
    <col min="4087" max="4087" width="0" hidden="1" customWidth="1"/>
    <col min="4088" max="4088" width="17.7109375" customWidth="1"/>
    <col min="4089" max="4089" width="21.7109375" customWidth="1"/>
    <col min="4090" max="4092" width="0" hidden="1" customWidth="1"/>
    <col min="4094" max="4094" width="21.140625" customWidth="1"/>
    <col min="4095" max="4095" width="16" customWidth="1"/>
    <col min="4096" max="4096" width="11.7109375" bestFit="1" customWidth="1"/>
    <col min="4097" max="4097" width="17.28515625" customWidth="1"/>
    <col min="4338" max="4338" width="11.140625" customWidth="1"/>
    <col min="4339" max="4339" width="75.42578125" customWidth="1"/>
    <col min="4340" max="4340" width="16.140625" customWidth="1"/>
    <col min="4341" max="4342" width="17.7109375" customWidth="1"/>
    <col min="4343" max="4343" width="0" hidden="1" customWidth="1"/>
    <col min="4344" max="4344" width="17.7109375" customWidth="1"/>
    <col min="4345" max="4345" width="21.7109375" customWidth="1"/>
    <col min="4346" max="4348" width="0" hidden="1" customWidth="1"/>
    <col min="4350" max="4350" width="21.140625" customWidth="1"/>
    <col min="4351" max="4351" width="16" customWidth="1"/>
    <col min="4352" max="4352" width="11.7109375" bestFit="1" customWidth="1"/>
    <col min="4353" max="4353" width="17.28515625" customWidth="1"/>
    <col min="4594" max="4594" width="11.140625" customWidth="1"/>
    <col min="4595" max="4595" width="75.42578125" customWidth="1"/>
    <col min="4596" max="4596" width="16.140625" customWidth="1"/>
    <col min="4597" max="4598" width="17.7109375" customWidth="1"/>
    <col min="4599" max="4599" width="0" hidden="1" customWidth="1"/>
    <col min="4600" max="4600" width="17.7109375" customWidth="1"/>
    <col min="4601" max="4601" width="21.7109375" customWidth="1"/>
    <col min="4602" max="4604" width="0" hidden="1" customWidth="1"/>
    <col min="4606" max="4606" width="21.140625" customWidth="1"/>
    <col min="4607" max="4607" width="16" customWidth="1"/>
    <col min="4608" max="4608" width="11.7109375" bestFit="1" customWidth="1"/>
    <col min="4609" max="4609" width="17.28515625" customWidth="1"/>
    <col min="4850" max="4850" width="11.140625" customWidth="1"/>
    <col min="4851" max="4851" width="75.42578125" customWidth="1"/>
    <col min="4852" max="4852" width="16.140625" customWidth="1"/>
    <col min="4853" max="4854" width="17.7109375" customWidth="1"/>
    <col min="4855" max="4855" width="0" hidden="1" customWidth="1"/>
    <col min="4856" max="4856" width="17.7109375" customWidth="1"/>
    <col min="4857" max="4857" width="21.7109375" customWidth="1"/>
    <col min="4858" max="4860" width="0" hidden="1" customWidth="1"/>
    <col min="4862" max="4862" width="21.140625" customWidth="1"/>
    <col min="4863" max="4863" width="16" customWidth="1"/>
    <col min="4864" max="4864" width="11.7109375" bestFit="1" customWidth="1"/>
    <col min="4865" max="4865" width="17.28515625" customWidth="1"/>
    <col min="5106" max="5106" width="11.140625" customWidth="1"/>
    <col min="5107" max="5107" width="75.42578125" customWidth="1"/>
    <col min="5108" max="5108" width="16.140625" customWidth="1"/>
    <col min="5109" max="5110" width="17.7109375" customWidth="1"/>
    <col min="5111" max="5111" width="0" hidden="1" customWidth="1"/>
    <col min="5112" max="5112" width="17.7109375" customWidth="1"/>
    <col min="5113" max="5113" width="21.7109375" customWidth="1"/>
    <col min="5114" max="5116" width="0" hidden="1" customWidth="1"/>
    <col min="5118" max="5118" width="21.140625" customWidth="1"/>
    <col min="5119" max="5119" width="16" customWidth="1"/>
    <col min="5120" max="5120" width="11.7109375" bestFit="1" customWidth="1"/>
    <col min="5121" max="5121" width="17.28515625" customWidth="1"/>
    <col min="5362" max="5362" width="11.140625" customWidth="1"/>
    <col min="5363" max="5363" width="75.42578125" customWidth="1"/>
    <col min="5364" max="5364" width="16.140625" customWidth="1"/>
    <col min="5365" max="5366" width="17.7109375" customWidth="1"/>
    <col min="5367" max="5367" width="0" hidden="1" customWidth="1"/>
    <col min="5368" max="5368" width="17.7109375" customWidth="1"/>
    <col min="5369" max="5369" width="21.7109375" customWidth="1"/>
    <col min="5370" max="5372" width="0" hidden="1" customWidth="1"/>
    <col min="5374" max="5374" width="21.140625" customWidth="1"/>
    <col min="5375" max="5375" width="16" customWidth="1"/>
    <col min="5376" max="5376" width="11.7109375" bestFit="1" customWidth="1"/>
    <col min="5377" max="5377" width="17.28515625" customWidth="1"/>
    <col min="5618" max="5618" width="11.140625" customWidth="1"/>
    <col min="5619" max="5619" width="75.42578125" customWidth="1"/>
    <col min="5620" max="5620" width="16.140625" customWidth="1"/>
    <col min="5621" max="5622" width="17.7109375" customWidth="1"/>
    <col min="5623" max="5623" width="0" hidden="1" customWidth="1"/>
    <col min="5624" max="5624" width="17.7109375" customWidth="1"/>
    <col min="5625" max="5625" width="21.7109375" customWidth="1"/>
    <col min="5626" max="5628" width="0" hidden="1" customWidth="1"/>
    <col min="5630" max="5630" width="21.140625" customWidth="1"/>
    <col min="5631" max="5631" width="16" customWidth="1"/>
    <col min="5632" max="5632" width="11.7109375" bestFit="1" customWidth="1"/>
    <col min="5633" max="5633" width="17.28515625" customWidth="1"/>
    <col min="5874" max="5874" width="11.140625" customWidth="1"/>
    <col min="5875" max="5875" width="75.42578125" customWidth="1"/>
    <col min="5876" max="5876" width="16.140625" customWidth="1"/>
    <col min="5877" max="5878" width="17.7109375" customWidth="1"/>
    <col min="5879" max="5879" width="0" hidden="1" customWidth="1"/>
    <col min="5880" max="5880" width="17.7109375" customWidth="1"/>
    <col min="5881" max="5881" width="21.7109375" customWidth="1"/>
    <col min="5882" max="5884" width="0" hidden="1" customWidth="1"/>
    <col min="5886" max="5886" width="21.140625" customWidth="1"/>
    <col min="5887" max="5887" width="16" customWidth="1"/>
    <col min="5888" max="5888" width="11.7109375" bestFit="1" customWidth="1"/>
    <col min="5889" max="5889" width="17.28515625" customWidth="1"/>
    <col min="6130" max="6130" width="11.140625" customWidth="1"/>
    <col min="6131" max="6131" width="75.42578125" customWidth="1"/>
    <col min="6132" max="6132" width="16.140625" customWidth="1"/>
    <col min="6133" max="6134" width="17.7109375" customWidth="1"/>
    <col min="6135" max="6135" width="0" hidden="1" customWidth="1"/>
    <col min="6136" max="6136" width="17.7109375" customWidth="1"/>
    <col min="6137" max="6137" width="21.7109375" customWidth="1"/>
    <col min="6138" max="6140" width="0" hidden="1" customWidth="1"/>
    <col min="6142" max="6142" width="21.140625" customWidth="1"/>
    <col min="6143" max="6143" width="16" customWidth="1"/>
    <col min="6144" max="6144" width="11.7109375" bestFit="1" customWidth="1"/>
    <col min="6145" max="6145" width="17.28515625" customWidth="1"/>
    <col min="6386" max="6386" width="11.140625" customWidth="1"/>
    <col min="6387" max="6387" width="75.42578125" customWidth="1"/>
    <col min="6388" max="6388" width="16.140625" customWidth="1"/>
    <col min="6389" max="6390" width="17.7109375" customWidth="1"/>
    <col min="6391" max="6391" width="0" hidden="1" customWidth="1"/>
    <col min="6392" max="6392" width="17.7109375" customWidth="1"/>
    <col min="6393" max="6393" width="21.7109375" customWidth="1"/>
    <col min="6394" max="6396" width="0" hidden="1" customWidth="1"/>
    <col min="6398" max="6398" width="21.140625" customWidth="1"/>
    <col min="6399" max="6399" width="16" customWidth="1"/>
    <col min="6400" max="6400" width="11.7109375" bestFit="1" customWidth="1"/>
    <col min="6401" max="6401" width="17.28515625" customWidth="1"/>
    <col min="6642" max="6642" width="11.140625" customWidth="1"/>
    <col min="6643" max="6643" width="75.42578125" customWidth="1"/>
    <col min="6644" max="6644" width="16.140625" customWidth="1"/>
    <col min="6645" max="6646" width="17.7109375" customWidth="1"/>
    <col min="6647" max="6647" width="0" hidden="1" customWidth="1"/>
    <col min="6648" max="6648" width="17.7109375" customWidth="1"/>
    <col min="6649" max="6649" width="21.7109375" customWidth="1"/>
    <col min="6650" max="6652" width="0" hidden="1" customWidth="1"/>
    <col min="6654" max="6654" width="21.140625" customWidth="1"/>
    <col min="6655" max="6655" width="16" customWidth="1"/>
    <col min="6656" max="6656" width="11.7109375" bestFit="1" customWidth="1"/>
    <col min="6657" max="6657" width="17.28515625" customWidth="1"/>
    <col min="6898" max="6898" width="11.140625" customWidth="1"/>
    <col min="6899" max="6899" width="75.42578125" customWidth="1"/>
    <col min="6900" max="6900" width="16.140625" customWidth="1"/>
    <col min="6901" max="6902" width="17.7109375" customWidth="1"/>
    <col min="6903" max="6903" width="0" hidden="1" customWidth="1"/>
    <col min="6904" max="6904" width="17.7109375" customWidth="1"/>
    <col min="6905" max="6905" width="21.7109375" customWidth="1"/>
    <col min="6906" max="6908" width="0" hidden="1" customWidth="1"/>
    <col min="6910" max="6910" width="21.140625" customWidth="1"/>
    <col min="6911" max="6911" width="16" customWidth="1"/>
    <col min="6912" max="6912" width="11.7109375" bestFit="1" customWidth="1"/>
    <col min="6913" max="6913" width="17.28515625" customWidth="1"/>
    <col min="7154" max="7154" width="11.140625" customWidth="1"/>
    <col min="7155" max="7155" width="75.42578125" customWidth="1"/>
    <col min="7156" max="7156" width="16.140625" customWidth="1"/>
    <col min="7157" max="7158" width="17.7109375" customWidth="1"/>
    <col min="7159" max="7159" width="0" hidden="1" customWidth="1"/>
    <col min="7160" max="7160" width="17.7109375" customWidth="1"/>
    <col min="7161" max="7161" width="21.7109375" customWidth="1"/>
    <col min="7162" max="7164" width="0" hidden="1" customWidth="1"/>
    <col min="7166" max="7166" width="21.140625" customWidth="1"/>
    <col min="7167" max="7167" width="16" customWidth="1"/>
    <col min="7168" max="7168" width="11.7109375" bestFit="1" customWidth="1"/>
    <col min="7169" max="7169" width="17.28515625" customWidth="1"/>
    <col min="7410" max="7410" width="11.140625" customWidth="1"/>
    <col min="7411" max="7411" width="75.42578125" customWidth="1"/>
    <col min="7412" max="7412" width="16.140625" customWidth="1"/>
    <col min="7413" max="7414" width="17.7109375" customWidth="1"/>
    <col min="7415" max="7415" width="0" hidden="1" customWidth="1"/>
    <col min="7416" max="7416" width="17.7109375" customWidth="1"/>
    <col min="7417" max="7417" width="21.7109375" customWidth="1"/>
    <col min="7418" max="7420" width="0" hidden="1" customWidth="1"/>
    <col min="7422" max="7422" width="21.140625" customWidth="1"/>
    <col min="7423" max="7423" width="16" customWidth="1"/>
    <col min="7424" max="7424" width="11.7109375" bestFit="1" customWidth="1"/>
    <col min="7425" max="7425" width="17.28515625" customWidth="1"/>
    <col min="7666" max="7666" width="11.140625" customWidth="1"/>
    <col min="7667" max="7667" width="75.42578125" customWidth="1"/>
    <col min="7668" max="7668" width="16.140625" customWidth="1"/>
    <col min="7669" max="7670" width="17.7109375" customWidth="1"/>
    <col min="7671" max="7671" width="0" hidden="1" customWidth="1"/>
    <col min="7672" max="7672" width="17.7109375" customWidth="1"/>
    <col min="7673" max="7673" width="21.7109375" customWidth="1"/>
    <col min="7674" max="7676" width="0" hidden="1" customWidth="1"/>
    <col min="7678" max="7678" width="21.140625" customWidth="1"/>
    <col min="7679" max="7679" width="16" customWidth="1"/>
    <col min="7680" max="7680" width="11.7109375" bestFit="1" customWidth="1"/>
    <col min="7681" max="7681" width="17.28515625" customWidth="1"/>
    <col min="7922" max="7922" width="11.140625" customWidth="1"/>
    <col min="7923" max="7923" width="75.42578125" customWidth="1"/>
    <col min="7924" max="7924" width="16.140625" customWidth="1"/>
    <col min="7925" max="7926" width="17.7109375" customWidth="1"/>
    <col min="7927" max="7927" width="0" hidden="1" customWidth="1"/>
    <col min="7928" max="7928" width="17.7109375" customWidth="1"/>
    <col min="7929" max="7929" width="21.7109375" customWidth="1"/>
    <col min="7930" max="7932" width="0" hidden="1" customWidth="1"/>
    <col min="7934" max="7934" width="21.140625" customWidth="1"/>
    <col min="7935" max="7935" width="16" customWidth="1"/>
    <col min="7936" max="7936" width="11.7109375" bestFit="1" customWidth="1"/>
    <col min="7937" max="7937" width="17.28515625" customWidth="1"/>
    <col min="8178" max="8178" width="11.140625" customWidth="1"/>
    <col min="8179" max="8179" width="75.42578125" customWidth="1"/>
    <col min="8180" max="8180" width="16.140625" customWidth="1"/>
    <col min="8181" max="8182" width="17.7109375" customWidth="1"/>
    <col min="8183" max="8183" width="0" hidden="1" customWidth="1"/>
    <col min="8184" max="8184" width="17.7109375" customWidth="1"/>
    <col min="8185" max="8185" width="21.7109375" customWidth="1"/>
    <col min="8186" max="8188" width="0" hidden="1" customWidth="1"/>
    <col min="8190" max="8190" width="21.140625" customWidth="1"/>
    <col min="8191" max="8191" width="16" customWidth="1"/>
    <col min="8192" max="8192" width="11.7109375" bestFit="1" customWidth="1"/>
    <col min="8193" max="8193" width="17.28515625" customWidth="1"/>
    <col min="8434" max="8434" width="11.140625" customWidth="1"/>
    <col min="8435" max="8435" width="75.42578125" customWidth="1"/>
    <col min="8436" max="8436" width="16.140625" customWidth="1"/>
    <col min="8437" max="8438" width="17.7109375" customWidth="1"/>
    <col min="8439" max="8439" width="0" hidden="1" customWidth="1"/>
    <col min="8440" max="8440" width="17.7109375" customWidth="1"/>
    <col min="8441" max="8441" width="21.7109375" customWidth="1"/>
    <col min="8442" max="8444" width="0" hidden="1" customWidth="1"/>
    <col min="8446" max="8446" width="21.140625" customWidth="1"/>
    <col min="8447" max="8447" width="16" customWidth="1"/>
    <col min="8448" max="8448" width="11.7109375" bestFit="1" customWidth="1"/>
    <col min="8449" max="8449" width="17.28515625" customWidth="1"/>
    <col min="8690" max="8690" width="11.140625" customWidth="1"/>
    <col min="8691" max="8691" width="75.42578125" customWidth="1"/>
    <col min="8692" max="8692" width="16.140625" customWidth="1"/>
    <col min="8693" max="8694" width="17.7109375" customWidth="1"/>
    <col min="8695" max="8695" width="0" hidden="1" customWidth="1"/>
    <col min="8696" max="8696" width="17.7109375" customWidth="1"/>
    <col min="8697" max="8697" width="21.7109375" customWidth="1"/>
    <col min="8698" max="8700" width="0" hidden="1" customWidth="1"/>
    <col min="8702" max="8702" width="21.140625" customWidth="1"/>
    <col min="8703" max="8703" width="16" customWidth="1"/>
    <col min="8704" max="8704" width="11.7109375" bestFit="1" customWidth="1"/>
    <col min="8705" max="8705" width="17.28515625" customWidth="1"/>
    <col min="8946" max="8946" width="11.140625" customWidth="1"/>
    <col min="8947" max="8947" width="75.42578125" customWidth="1"/>
    <col min="8948" max="8948" width="16.140625" customWidth="1"/>
    <col min="8949" max="8950" width="17.7109375" customWidth="1"/>
    <col min="8951" max="8951" width="0" hidden="1" customWidth="1"/>
    <col min="8952" max="8952" width="17.7109375" customWidth="1"/>
    <col min="8953" max="8953" width="21.7109375" customWidth="1"/>
    <col min="8954" max="8956" width="0" hidden="1" customWidth="1"/>
    <col min="8958" max="8958" width="21.140625" customWidth="1"/>
    <col min="8959" max="8959" width="16" customWidth="1"/>
    <col min="8960" max="8960" width="11.7109375" bestFit="1" customWidth="1"/>
    <col min="8961" max="8961" width="17.28515625" customWidth="1"/>
    <col min="9202" max="9202" width="11.140625" customWidth="1"/>
    <col min="9203" max="9203" width="75.42578125" customWidth="1"/>
    <col min="9204" max="9204" width="16.140625" customWidth="1"/>
    <col min="9205" max="9206" width="17.7109375" customWidth="1"/>
    <col min="9207" max="9207" width="0" hidden="1" customWidth="1"/>
    <col min="9208" max="9208" width="17.7109375" customWidth="1"/>
    <col min="9209" max="9209" width="21.7109375" customWidth="1"/>
    <col min="9210" max="9212" width="0" hidden="1" customWidth="1"/>
    <col min="9214" max="9214" width="21.140625" customWidth="1"/>
    <col min="9215" max="9215" width="16" customWidth="1"/>
    <col min="9216" max="9216" width="11.7109375" bestFit="1" customWidth="1"/>
    <col min="9217" max="9217" width="17.28515625" customWidth="1"/>
    <col min="9458" max="9458" width="11.140625" customWidth="1"/>
    <col min="9459" max="9459" width="75.42578125" customWidth="1"/>
    <col min="9460" max="9460" width="16.140625" customWidth="1"/>
    <col min="9461" max="9462" width="17.7109375" customWidth="1"/>
    <col min="9463" max="9463" width="0" hidden="1" customWidth="1"/>
    <col min="9464" max="9464" width="17.7109375" customWidth="1"/>
    <col min="9465" max="9465" width="21.7109375" customWidth="1"/>
    <col min="9466" max="9468" width="0" hidden="1" customWidth="1"/>
    <col min="9470" max="9470" width="21.140625" customWidth="1"/>
    <col min="9471" max="9471" width="16" customWidth="1"/>
    <col min="9472" max="9472" width="11.7109375" bestFit="1" customWidth="1"/>
    <col min="9473" max="9473" width="17.28515625" customWidth="1"/>
    <col min="9714" max="9714" width="11.140625" customWidth="1"/>
    <col min="9715" max="9715" width="75.42578125" customWidth="1"/>
    <col min="9716" max="9716" width="16.140625" customWidth="1"/>
    <col min="9717" max="9718" width="17.7109375" customWidth="1"/>
    <col min="9719" max="9719" width="0" hidden="1" customWidth="1"/>
    <col min="9720" max="9720" width="17.7109375" customWidth="1"/>
    <col min="9721" max="9721" width="21.7109375" customWidth="1"/>
    <col min="9722" max="9724" width="0" hidden="1" customWidth="1"/>
    <col min="9726" max="9726" width="21.140625" customWidth="1"/>
    <col min="9727" max="9727" width="16" customWidth="1"/>
    <col min="9728" max="9728" width="11.7109375" bestFit="1" customWidth="1"/>
    <col min="9729" max="9729" width="17.28515625" customWidth="1"/>
    <col min="9970" max="9970" width="11.140625" customWidth="1"/>
    <col min="9971" max="9971" width="75.42578125" customWidth="1"/>
    <col min="9972" max="9972" width="16.140625" customWidth="1"/>
    <col min="9973" max="9974" width="17.7109375" customWidth="1"/>
    <col min="9975" max="9975" width="0" hidden="1" customWidth="1"/>
    <col min="9976" max="9976" width="17.7109375" customWidth="1"/>
    <col min="9977" max="9977" width="21.7109375" customWidth="1"/>
    <col min="9978" max="9980" width="0" hidden="1" customWidth="1"/>
    <col min="9982" max="9982" width="21.140625" customWidth="1"/>
    <col min="9983" max="9983" width="16" customWidth="1"/>
    <col min="9984" max="9984" width="11.7109375" bestFit="1" customWidth="1"/>
    <col min="9985" max="9985" width="17.28515625" customWidth="1"/>
    <col min="10226" max="10226" width="11.140625" customWidth="1"/>
    <col min="10227" max="10227" width="75.42578125" customWidth="1"/>
    <col min="10228" max="10228" width="16.140625" customWidth="1"/>
    <col min="10229" max="10230" width="17.7109375" customWidth="1"/>
    <col min="10231" max="10231" width="0" hidden="1" customWidth="1"/>
    <col min="10232" max="10232" width="17.7109375" customWidth="1"/>
    <col min="10233" max="10233" width="21.7109375" customWidth="1"/>
    <col min="10234" max="10236" width="0" hidden="1" customWidth="1"/>
    <col min="10238" max="10238" width="21.140625" customWidth="1"/>
    <col min="10239" max="10239" width="16" customWidth="1"/>
    <col min="10240" max="10240" width="11.7109375" bestFit="1" customWidth="1"/>
    <col min="10241" max="10241" width="17.28515625" customWidth="1"/>
    <col min="10482" max="10482" width="11.140625" customWidth="1"/>
    <col min="10483" max="10483" width="75.42578125" customWidth="1"/>
    <col min="10484" max="10484" width="16.140625" customWidth="1"/>
    <col min="10485" max="10486" width="17.7109375" customWidth="1"/>
    <col min="10487" max="10487" width="0" hidden="1" customWidth="1"/>
    <col min="10488" max="10488" width="17.7109375" customWidth="1"/>
    <col min="10489" max="10489" width="21.7109375" customWidth="1"/>
    <col min="10490" max="10492" width="0" hidden="1" customWidth="1"/>
    <col min="10494" max="10494" width="21.140625" customWidth="1"/>
    <col min="10495" max="10495" width="16" customWidth="1"/>
    <col min="10496" max="10496" width="11.7109375" bestFit="1" customWidth="1"/>
    <col min="10497" max="10497" width="17.28515625" customWidth="1"/>
    <col min="10738" max="10738" width="11.140625" customWidth="1"/>
    <col min="10739" max="10739" width="75.42578125" customWidth="1"/>
    <col min="10740" max="10740" width="16.140625" customWidth="1"/>
    <col min="10741" max="10742" width="17.7109375" customWidth="1"/>
    <col min="10743" max="10743" width="0" hidden="1" customWidth="1"/>
    <col min="10744" max="10744" width="17.7109375" customWidth="1"/>
    <col min="10745" max="10745" width="21.7109375" customWidth="1"/>
    <col min="10746" max="10748" width="0" hidden="1" customWidth="1"/>
    <col min="10750" max="10750" width="21.140625" customWidth="1"/>
    <col min="10751" max="10751" width="16" customWidth="1"/>
    <col min="10752" max="10752" width="11.7109375" bestFit="1" customWidth="1"/>
    <col min="10753" max="10753" width="17.28515625" customWidth="1"/>
    <col min="10994" max="10994" width="11.140625" customWidth="1"/>
    <col min="10995" max="10995" width="75.42578125" customWidth="1"/>
    <col min="10996" max="10996" width="16.140625" customWidth="1"/>
    <col min="10997" max="10998" width="17.7109375" customWidth="1"/>
    <col min="10999" max="10999" width="0" hidden="1" customWidth="1"/>
    <col min="11000" max="11000" width="17.7109375" customWidth="1"/>
    <col min="11001" max="11001" width="21.7109375" customWidth="1"/>
    <col min="11002" max="11004" width="0" hidden="1" customWidth="1"/>
    <col min="11006" max="11006" width="21.140625" customWidth="1"/>
    <col min="11007" max="11007" width="16" customWidth="1"/>
    <col min="11008" max="11008" width="11.7109375" bestFit="1" customWidth="1"/>
    <col min="11009" max="11009" width="17.28515625" customWidth="1"/>
    <col min="11250" max="11250" width="11.140625" customWidth="1"/>
    <col min="11251" max="11251" width="75.42578125" customWidth="1"/>
    <col min="11252" max="11252" width="16.140625" customWidth="1"/>
    <col min="11253" max="11254" width="17.7109375" customWidth="1"/>
    <col min="11255" max="11255" width="0" hidden="1" customWidth="1"/>
    <col min="11256" max="11256" width="17.7109375" customWidth="1"/>
    <col min="11257" max="11257" width="21.7109375" customWidth="1"/>
    <col min="11258" max="11260" width="0" hidden="1" customWidth="1"/>
    <col min="11262" max="11262" width="21.140625" customWidth="1"/>
    <col min="11263" max="11263" width="16" customWidth="1"/>
    <col min="11264" max="11264" width="11.7109375" bestFit="1" customWidth="1"/>
    <col min="11265" max="11265" width="17.28515625" customWidth="1"/>
    <col min="11506" max="11506" width="11.140625" customWidth="1"/>
    <col min="11507" max="11507" width="75.42578125" customWidth="1"/>
    <col min="11508" max="11508" width="16.140625" customWidth="1"/>
    <col min="11509" max="11510" width="17.7109375" customWidth="1"/>
    <col min="11511" max="11511" width="0" hidden="1" customWidth="1"/>
    <col min="11512" max="11512" width="17.7109375" customWidth="1"/>
    <col min="11513" max="11513" width="21.7109375" customWidth="1"/>
    <col min="11514" max="11516" width="0" hidden="1" customWidth="1"/>
    <col min="11518" max="11518" width="21.140625" customWidth="1"/>
    <col min="11519" max="11519" width="16" customWidth="1"/>
    <col min="11520" max="11520" width="11.7109375" bestFit="1" customWidth="1"/>
    <col min="11521" max="11521" width="17.28515625" customWidth="1"/>
    <col min="11762" max="11762" width="11.140625" customWidth="1"/>
    <col min="11763" max="11763" width="75.42578125" customWidth="1"/>
    <col min="11764" max="11764" width="16.140625" customWidth="1"/>
    <col min="11765" max="11766" width="17.7109375" customWidth="1"/>
    <col min="11767" max="11767" width="0" hidden="1" customWidth="1"/>
    <col min="11768" max="11768" width="17.7109375" customWidth="1"/>
    <col min="11769" max="11769" width="21.7109375" customWidth="1"/>
    <col min="11770" max="11772" width="0" hidden="1" customWidth="1"/>
    <col min="11774" max="11774" width="21.140625" customWidth="1"/>
    <col min="11775" max="11775" width="16" customWidth="1"/>
    <col min="11776" max="11776" width="11.7109375" bestFit="1" customWidth="1"/>
    <col min="11777" max="11777" width="17.28515625" customWidth="1"/>
    <col min="12018" max="12018" width="11.140625" customWidth="1"/>
    <col min="12019" max="12019" width="75.42578125" customWidth="1"/>
    <col min="12020" max="12020" width="16.140625" customWidth="1"/>
    <col min="12021" max="12022" width="17.7109375" customWidth="1"/>
    <col min="12023" max="12023" width="0" hidden="1" customWidth="1"/>
    <col min="12024" max="12024" width="17.7109375" customWidth="1"/>
    <col min="12025" max="12025" width="21.7109375" customWidth="1"/>
    <col min="12026" max="12028" width="0" hidden="1" customWidth="1"/>
    <col min="12030" max="12030" width="21.140625" customWidth="1"/>
    <col min="12031" max="12031" width="16" customWidth="1"/>
    <col min="12032" max="12032" width="11.7109375" bestFit="1" customWidth="1"/>
    <col min="12033" max="12033" width="17.28515625" customWidth="1"/>
    <col min="12274" max="12274" width="11.140625" customWidth="1"/>
    <col min="12275" max="12275" width="75.42578125" customWidth="1"/>
    <col min="12276" max="12276" width="16.140625" customWidth="1"/>
    <col min="12277" max="12278" width="17.7109375" customWidth="1"/>
    <col min="12279" max="12279" width="0" hidden="1" customWidth="1"/>
    <col min="12280" max="12280" width="17.7109375" customWidth="1"/>
    <col min="12281" max="12281" width="21.7109375" customWidth="1"/>
    <col min="12282" max="12284" width="0" hidden="1" customWidth="1"/>
    <col min="12286" max="12286" width="21.140625" customWidth="1"/>
    <col min="12287" max="12287" width="16" customWidth="1"/>
    <col min="12288" max="12288" width="11.7109375" bestFit="1" customWidth="1"/>
    <col min="12289" max="12289" width="17.28515625" customWidth="1"/>
    <col min="12530" max="12530" width="11.140625" customWidth="1"/>
    <col min="12531" max="12531" width="75.42578125" customWidth="1"/>
    <col min="12532" max="12532" width="16.140625" customWidth="1"/>
    <col min="12533" max="12534" width="17.7109375" customWidth="1"/>
    <col min="12535" max="12535" width="0" hidden="1" customWidth="1"/>
    <col min="12536" max="12536" width="17.7109375" customWidth="1"/>
    <col min="12537" max="12537" width="21.7109375" customWidth="1"/>
    <col min="12538" max="12540" width="0" hidden="1" customWidth="1"/>
    <col min="12542" max="12542" width="21.140625" customWidth="1"/>
    <col min="12543" max="12543" width="16" customWidth="1"/>
    <col min="12544" max="12544" width="11.7109375" bestFit="1" customWidth="1"/>
    <col min="12545" max="12545" width="17.28515625" customWidth="1"/>
    <col min="12786" max="12786" width="11.140625" customWidth="1"/>
    <col min="12787" max="12787" width="75.42578125" customWidth="1"/>
    <col min="12788" max="12788" width="16.140625" customWidth="1"/>
    <col min="12789" max="12790" width="17.7109375" customWidth="1"/>
    <col min="12791" max="12791" width="0" hidden="1" customWidth="1"/>
    <col min="12792" max="12792" width="17.7109375" customWidth="1"/>
    <col min="12793" max="12793" width="21.7109375" customWidth="1"/>
    <col min="12794" max="12796" width="0" hidden="1" customWidth="1"/>
    <col min="12798" max="12798" width="21.140625" customWidth="1"/>
    <col min="12799" max="12799" width="16" customWidth="1"/>
    <col min="12800" max="12800" width="11.7109375" bestFit="1" customWidth="1"/>
    <col min="12801" max="12801" width="17.28515625" customWidth="1"/>
    <col min="13042" max="13042" width="11.140625" customWidth="1"/>
    <col min="13043" max="13043" width="75.42578125" customWidth="1"/>
    <col min="13044" max="13044" width="16.140625" customWidth="1"/>
    <col min="13045" max="13046" width="17.7109375" customWidth="1"/>
    <col min="13047" max="13047" width="0" hidden="1" customWidth="1"/>
    <col min="13048" max="13048" width="17.7109375" customWidth="1"/>
    <col min="13049" max="13049" width="21.7109375" customWidth="1"/>
    <col min="13050" max="13052" width="0" hidden="1" customWidth="1"/>
    <col min="13054" max="13054" width="21.140625" customWidth="1"/>
    <col min="13055" max="13055" width="16" customWidth="1"/>
    <col min="13056" max="13056" width="11.7109375" bestFit="1" customWidth="1"/>
    <col min="13057" max="13057" width="17.28515625" customWidth="1"/>
    <col min="13298" max="13298" width="11.140625" customWidth="1"/>
    <col min="13299" max="13299" width="75.42578125" customWidth="1"/>
    <col min="13300" max="13300" width="16.140625" customWidth="1"/>
    <col min="13301" max="13302" width="17.7109375" customWidth="1"/>
    <col min="13303" max="13303" width="0" hidden="1" customWidth="1"/>
    <col min="13304" max="13304" width="17.7109375" customWidth="1"/>
    <col min="13305" max="13305" width="21.7109375" customWidth="1"/>
    <col min="13306" max="13308" width="0" hidden="1" customWidth="1"/>
    <col min="13310" max="13310" width="21.140625" customWidth="1"/>
    <col min="13311" max="13311" width="16" customWidth="1"/>
    <col min="13312" max="13312" width="11.7109375" bestFit="1" customWidth="1"/>
    <col min="13313" max="13313" width="17.28515625" customWidth="1"/>
    <col min="13554" max="13554" width="11.140625" customWidth="1"/>
    <col min="13555" max="13555" width="75.42578125" customWidth="1"/>
    <col min="13556" max="13556" width="16.140625" customWidth="1"/>
    <col min="13557" max="13558" width="17.7109375" customWidth="1"/>
    <col min="13559" max="13559" width="0" hidden="1" customWidth="1"/>
    <col min="13560" max="13560" width="17.7109375" customWidth="1"/>
    <col min="13561" max="13561" width="21.7109375" customWidth="1"/>
    <col min="13562" max="13564" width="0" hidden="1" customWidth="1"/>
    <col min="13566" max="13566" width="21.140625" customWidth="1"/>
    <col min="13567" max="13567" width="16" customWidth="1"/>
    <col min="13568" max="13568" width="11.7109375" bestFit="1" customWidth="1"/>
    <col min="13569" max="13569" width="17.28515625" customWidth="1"/>
    <col min="13810" max="13810" width="11.140625" customWidth="1"/>
    <col min="13811" max="13811" width="75.42578125" customWidth="1"/>
    <col min="13812" max="13812" width="16.140625" customWidth="1"/>
    <col min="13813" max="13814" width="17.7109375" customWidth="1"/>
    <col min="13815" max="13815" width="0" hidden="1" customWidth="1"/>
    <col min="13816" max="13816" width="17.7109375" customWidth="1"/>
    <col min="13817" max="13817" width="21.7109375" customWidth="1"/>
    <col min="13818" max="13820" width="0" hidden="1" customWidth="1"/>
    <col min="13822" max="13822" width="21.140625" customWidth="1"/>
    <col min="13823" max="13823" width="16" customWidth="1"/>
    <col min="13824" max="13824" width="11.7109375" bestFit="1" customWidth="1"/>
    <col min="13825" max="13825" width="17.28515625" customWidth="1"/>
    <col min="14066" max="14066" width="11.140625" customWidth="1"/>
    <col min="14067" max="14067" width="75.42578125" customWidth="1"/>
    <col min="14068" max="14068" width="16.140625" customWidth="1"/>
    <col min="14069" max="14070" width="17.7109375" customWidth="1"/>
    <col min="14071" max="14071" width="0" hidden="1" customWidth="1"/>
    <col min="14072" max="14072" width="17.7109375" customWidth="1"/>
    <col min="14073" max="14073" width="21.7109375" customWidth="1"/>
    <col min="14074" max="14076" width="0" hidden="1" customWidth="1"/>
    <col min="14078" max="14078" width="21.140625" customWidth="1"/>
    <col min="14079" max="14079" width="16" customWidth="1"/>
    <col min="14080" max="14080" width="11.7109375" bestFit="1" customWidth="1"/>
    <col min="14081" max="14081" width="17.28515625" customWidth="1"/>
    <col min="14322" max="14322" width="11.140625" customWidth="1"/>
    <col min="14323" max="14323" width="75.42578125" customWidth="1"/>
    <col min="14324" max="14324" width="16.140625" customWidth="1"/>
    <col min="14325" max="14326" width="17.7109375" customWidth="1"/>
    <col min="14327" max="14327" width="0" hidden="1" customWidth="1"/>
    <col min="14328" max="14328" width="17.7109375" customWidth="1"/>
    <col min="14329" max="14329" width="21.7109375" customWidth="1"/>
    <col min="14330" max="14332" width="0" hidden="1" customWidth="1"/>
    <col min="14334" max="14334" width="21.140625" customWidth="1"/>
    <col min="14335" max="14335" width="16" customWidth="1"/>
    <col min="14336" max="14336" width="11.7109375" bestFit="1" customWidth="1"/>
    <col min="14337" max="14337" width="17.28515625" customWidth="1"/>
    <col min="14578" max="14578" width="11.140625" customWidth="1"/>
    <col min="14579" max="14579" width="75.42578125" customWidth="1"/>
    <col min="14580" max="14580" width="16.140625" customWidth="1"/>
    <col min="14581" max="14582" width="17.7109375" customWidth="1"/>
    <col min="14583" max="14583" width="0" hidden="1" customWidth="1"/>
    <col min="14584" max="14584" width="17.7109375" customWidth="1"/>
    <col min="14585" max="14585" width="21.7109375" customWidth="1"/>
    <col min="14586" max="14588" width="0" hidden="1" customWidth="1"/>
    <col min="14590" max="14590" width="21.140625" customWidth="1"/>
    <col min="14591" max="14591" width="16" customWidth="1"/>
    <col min="14592" max="14592" width="11.7109375" bestFit="1" customWidth="1"/>
    <col min="14593" max="14593" width="17.28515625" customWidth="1"/>
    <col min="14834" max="14834" width="11.140625" customWidth="1"/>
    <col min="14835" max="14835" width="75.42578125" customWidth="1"/>
    <col min="14836" max="14836" width="16.140625" customWidth="1"/>
    <col min="14837" max="14838" width="17.7109375" customWidth="1"/>
    <col min="14839" max="14839" width="0" hidden="1" customWidth="1"/>
    <col min="14840" max="14840" width="17.7109375" customWidth="1"/>
    <col min="14841" max="14841" width="21.7109375" customWidth="1"/>
    <col min="14842" max="14844" width="0" hidden="1" customWidth="1"/>
    <col min="14846" max="14846" width="21.140625" customWidth="1"/>
    <col min="14847" max="14847" width="16" customWidth="1"/>
    <col min="14848" max="14848" width="11.7109375" bestFit="1" customWidth="1"/>
    <col min="14849" max="14849" width="17.28515625" customWidth="1"/>
    <col min="15090" max="15090" width="11.140625" customWidth="1"/>
    <col min="15091" max="15091" width="75.42578125" customWidth="1"/>
    <col min="15092" max="15092" width="16.140625" customWidth="1"/>
    <col min="15093" max="15094" width="17.7109375" customWidth="1"/>
    <col min="15095" max="15095" width="0" hidden="1" customWidth="1"/>
    <col min="15096" max="15096" width="17.7109375" customWidth="1"/>
    <col min="15097" max="15097" width="21.7109375" customWidth="1"/>
    <col min="15098" max="15100" width="0" hidden="1" customWidth="1"/>
    <col min="15102" max="15102" width="21.140625" customWidth="1"/>
    <col min="15103" max="15103" width="16" customWidth="1"/>
    <col min="15104" max="15104" width="11.7109375" bestFit="1" customWidth="1"/>
    <col min="15105" max="15105" width="17.28515625" customWidth="1"/>
    <col min="15346" max="15346" width="11.140625" customWidth="1"/>
    <col min="15347" max="15347" width="75.42578125" customWidth="1"/>
    <col min="15348" max="15348" width="16.140625" customWidth="1"/>
    <col min="15349" max="15350" width="17.7109375" customWidth="1"/>
    <col min="15351" max="15351" width="0" hidden="1" customWidth="1"/>
    <col min="15352" max="15352" width="17.7109375" customWidth="1"/>
    <col min="15353" max="15353" width="21.7109375" customWidth="1"/>
    <col min="15354" max="15356" width="0" hidden="1" customWidth="1"/>
    <col min="15358" max="15358" width="21.140625" customWidth="1"/>
    <col min="15359" max="15359" width="16" customWidth="1"/>
    <col min="15360" max="15360" width="11.7109375" bestFit="1" customWidth="1"/>
    <col min="15361" max="15361" width="17.28515625" customWidth="1"/>
    <col min="15602" max="15602" width="11.140625" customWidth="1"/>
    <col min="15603" max="15603" width="75.42578125" customWidth="1"/>
    <col min="15604" max="15604" width="16.140625" customWidth="1"/>
    <col min="15605" max="15606" width="17.7109375" customWidth="1"/>
    <col min="15607" max="15607" width="0" hidden="1" customWidth="1"/>
    <col min="15608" max="15608" width="17.7109375" customWidth="1"/>
    <col min="15609" max="15609" width="21.7109375" customWidth="1"/>
    <col min="15610" max="15612" width="0" hidden="1" customWidth="1"/>
    <col min="15614" max="15614" width="21.140625" customWidth="1"/>
    <col min="15615" max="15615" width="16" customWidth="1"/>
    <col min="15616" max="15616" width="11.7109375" bestFit="1" customWidth="1"/>
    <col min="15617" max="15617" width="17.28515625" customWidth="1"/>
    <col min="15858" max="15858" width="11.140625" customWidth="1"/>
    <col min="15859" max="15859" width="75.42578125" customWidth="1"/>
    <col min="15860" max="15860" width="16.140625" customWidth="1"/>
    <col min="15861" max="15862" width="17.7109375" customWidth="1"/>
    <col min="15863" max="15863" width="0" hidden="1" customWidth="1"/>
    <col min="15864" max="15864" width="17.7109375" customWidth="1"/>
    <col min="15865" max="15865" width="21.7109375" customWidth="1"/>
    <col min="15866" max="15868" width="0" hidden="1" customWidth="1"/>
    <col min="15870" max="15870" width="21.140625" customWidth="1"/>
    <col min="15871" max="15871" width="16" customWidth="1"/>
    <col min="15872" max="15872" width="11.7109375" bestFit="1" customWidth="1"/>
    <col min="15873" max="15873" width="17.28515625" customWidth="1"/>
    <col min="16114" max="16114" width="11.140625" customWidth="1"/>
    <col min="16115" max="16115" width="75.42578125" customWidth="1"/>
    <col min="16116" max="16116" width="16.140625" customWidth="1"/>
    <col min="16117" max="16118" width="17.7109375" customWidth="1"/>
    <col min="16119" max="16119" width="0" hidden="1" customWidth="1"/>
    <col min="16120" max="16120" width="17.7109375" customWidth="1"/>
    <col min="16121" max="16121" width="21.7109375" customWidth="1"/>
    <col min="16122" max="16124" width="0" hidden="1" customWidth="1"/>
    <col min="16126" max="16126" width="21.140625" customWidth="1"/>
    <col min="16127" max="16127" width="16" customWidth="1"/>
    <col min="16128" max="16128" width="11.7109375" bestFit="1" customWidth="1"/>
    <col min="16129" max="16129" width="17.28515625" customWidth="1"/>
  </cols>
  <sheetData>
    <row r="1" spans="1:17" ht="15.75" x14ac:dyDescent="0.25">
      <c r="A1" s="20"/>
      <c r="B1" s="20"/>
      <c r="C1" s="20"/>
    </row>
    <row r="2" spans="1:17" ht="22.5" customHeight="1" x14ac:dyDescent="0.3">
      <c r="A2" s="21" t="s">
        <v>0</v>
      </c>
      <c r="B2" s="21"/>
      <c r="C2" s="1"/>
    </row>
    <row r="3" spans="1:17" ht="23.25" customHeight="1" x14ac:dyDescent="0.3">
      <c r="A3" s="22" t="s">
        <v>68</v>
      </c>
      <c r="B3" s="22"/>
      <c r="C3" s="1"/>
    </row>
    <row r="4" spans="1:17" ht="10.5" customHeight="1" x14ac:dyDescent="0.25">
      <c r="A4" s="2"/>
      <c r="B4" s="2"/>
      <c r="C4" s="2"/>
    </row>
    <row r="5" spans="1:17" ht="20.25" customHeight="1" x14ac:dyDescent="0.25">
      <c r="A5" s="2"/>
      <c r="B5" s="2"/>
      <c r="C5" s="3" t="s">
        <v>1</v>
      </c>
    </row>
    <row r="6" spans="1:17" ht="76.5" customHeight="1" x14ac:dyDescent="0.2">
      <c r="A6" s="23" t="s">
        <v>2</v>
      </c>
      <c r="B6" s="4" t="s">
        <v>3</v>
      </c>
      <c r="C6" s="9" t="s">
        <v>69</v>
      </c>
    </row>
    <row r="7" spans="1:17" ht="15.75" hidden="1" customHeight="1" x14ac:dyDescent="0.2">
      <c r="A7" s="23"/>
      <c r="B7" s="5" t="s">
        <v>4</v>
      </c>
      <c r="C7" s="10"/>
    </row>
    <row r="8" spans="1:17" ht="18" customHeight="1" x14ac:dyDescent="0.2">
      <c r="A8" s="13">
        <v>1</v>
      </c>
      <c r="B8" s="13" t="s">
        <v>5</v>
      </c>
      <c r="C8" s="11">
        <f t="shared" ref="C8" si="0">C9+C20+C33</f>
        <v>85717124.992320016</v>
      </c>
    </row>
    <row r="9" spans="1:17" ht="18" customHeight="1" x14ac:dyDescent="0.2">
      <c r="A9" s="13">
        <v>12</v>
      </c>
      <c r="B9" s="13" t="s">
        <v>6</v>
      </c>
      <c r="C9" s="11">
        <f t="shared" ref="C9" si="1">C10+C16</f>
        <v>54171409.523270003</v>
      </c>
    </row>
    <row r="10" spans="1:17" ht="18" customHeight="1" x14ac:dyDescent="0.2">
      <c r="A10" s="13">
        <v>1211</v>
      </c>
      <c r="B10" s="13" t="s">
        <v>7</v>
      </c>
      <c r="C10" s="11">
        <f t="shared" ref="C10" si="2">C11+C12+C13+C14+C15</f>
        <v>54141480.370180003</v>
      </c>
    </row>
    <row r="11" spans="1:17" ht="35.25" customHeight="1" x14ac:dyDescent="0.2">
      <c r="A11" s="14">
        <v>12111110</v>
      </c>
      <c r="B11" s="14" t="s">
        <v>8</v>
      </c>
      <c r="C11" s="12">
        <v>50800227.468330003</v>
      </c>
    </row>
    <row r="12" spans="1:17" ht="18" customHeight="1" x14ac:dyDescent="0.2">
      <c r="A12" s="14">
        <v>12111120</v>
      </c>
      <c r="B12" s="15" t="s">
        <v>9</v>
      </c>
      <c r="C12" s="12">
        <v>0</v>
      </c>
    </row>
    <row r="13" spans="1:17" ht="18" customHeight="1" x14ac:dyDescent="0.2">
      <c r="A13" s="16">
        <v>12111130</v>
      </c>
      <c r="B13" s="15" t="s">
        <v>10</v>
      </c>
      <c r="C13" s="12">
        <v>0</v>
      </c>
    </row>
    <row r="14" spans="1:17" ht="18" customHeight="1" x14ac:dyDescent="0.2">
      <c r="A14" s="16">
        <v>12111210</v>
      </c>
      <c r="B14" s="15" t="s">
        <v>11</v>
      </c>
      <c r="C14" s="12">
        <v>3341252.90185</v>
      </c>
      <c r="Q14" s="19"/>
    </row>
    <row r="15" spans="1:17" ht="18" customHeight="1" x14ac:dyDescent="0.2">
      <c r="A15" s="16">
        <v>12111220</v>
      </c>
      <c r="B15" s="15" t="s">
        <v>12</v>
      </c>
      <c r="C15" s="12">
        <v>0</v>
      </c>
    </row>
    <row r="16" spans="1:17" ht="18" customHeight="1" x14ac:dyDescent="0.2">
      <c r="A16" s="13">
        <v>1221</v>
      </c>
      <c r="B16" s="13" t="s">
        <v>13</v>
      </c>
      <c r="C16" s="29">
        <f>C17+C18+C19</f>
        <v>29929.15309</v>
      </c>
    </row>
    <row r="17" spans="1:3" ht="18" customHeight="1" x14ac:dyDescent="0.2">
      <c r="A17" s="14">
        <v>12211100</v>
      </c>
      <c r="B17" s="14" t="s">
        <v>14</v>
      </c>
      <c r="C17" s="24">
        <v>4879.3795</v>
      </c>
    </row>
    <row r="18" spans="1:3" ht="15.75" customHeight="1" x14ac:dyDescent="0.2">
      <c r="A18" s="14">
        <v>12211200</v>
      </c>
      <c r="B18" s="14" t="s">
        <v>15</v>
      </c>
      <c r="C18" s="24">
        <v>13978.301070000001</v>
      </c>
    </row>
    <row r="19" spans="1:3" ht="18" customHeight="1" x14ac:dyDescent="0.2">
      <c r="A19" s="14">
        <v>12211900</v>
      </c>
      <c r="B19" s="14" t="s">
        <v>13</v>
      </c>
      <c r="C19" s="24">
        <v>11071.472519999999</v>
      </c>
    </row>
    <row r="20" spans="1:3" ht="18" customHeight="1" x14ac:dyDescent="0.2">
      <c r="A20" s="13">
        <v>13</v>
      </c>
      <c r="B20" s="13" t="s">
        <v>16</v>
      </c>
      <c r="C20" s="29">
        <f t="shared" ref="C20" si="3">C21</f>
        <v>30178516.500000004</v>
      </c>
    </row>
    <row r="21" spans="1:3" ht="30" customHeight="1" x14ac:dyDescent="0.2">
      <c r="A21" s="13">
        <v>1333</v>
      </c>
      <c r="B21" s="13" t="s">
        <v>17</v>
      </c>
      <c r="C21" s="11">
        <f>C22+C23+C24+C25+C26+C27+C28+C29+C30+C31+C32</f>
        <v>30178516.500000004</v>
      </c>
    </row>
    <row r="22" spans="1:3" ht="22.5" customHeight="1" x14ac:dyDescent="0.2">
      <c r="A22" s="14">
        <v>13331100</v>
      </c>
      <c r="B22" s="14" t="s">
        <v>18</v>
      </c>
      <c r="C22" s="24">
        <v>21240851.300000001</v>
      </c>
    </row>
    <row r="23" spans="1:3" ht="22.5" customHeight="1" x14ac:dyDescent="0.2">
      <c r="A23" s="14">
        <v>13331210</v>
      </c>
      <c r="B23" s="14" t="s">
        <v>19</v>
      </c>
      <c r="C23" s="24">
        <v>1453186.7999999998</v>
      </c>
    </row>
    <row r="24" spans="1:3" ht="22.5" customHeight="1" x14ac:dyDescent="0.2">
      <c r="A24" s="14">
        <v>13331220</v>
      </c>
      <c r="B24" s="14" t="s">
        <v>20</v>
      </c>
      <c r="C24" s="24">
        <v>397095.30000000005</v>
      </c>
    </row>
    <row r="25" spans="1:3" ht="22.5" customHeight="1" x14ac:dyDescent="0.2">
      <c r="A25" s="14">
        <v>13331230</v>
      </c>
      <c r="B25" s="14" t="s">
        <v>21</v>
      </c>
      <c r="C25" s="24">
        <v>1367799.2999999998</v>
      </c>
    </row>
    <row r="26" spans="1:3" ht="22.5" customHeight="1" x14ac:dyDescent="0.2">
      <c r="A26" s="14">
        <v>13331300</v>
      </c>
      <c r="B26" s="14" t="s">
        <v>22</v>
      </c>
      <c r="C26" s="24">
        <v>3343.5</v>
      </c>
    </row>
    <row r="27" spans="1:3" ht="22.5" customHeight="1" x14ac:dyDescent="0.2">
      <c r="A27" s="14">
        <v>13331400</v>
      </c>
      <c r="B27" s="14" t="s">
        <v>23</v>
      </c>
      <c r="C27" s="24">
        <v>3160000</v>
      </c>
    </row>
    <row r="28" spans="1:3" ht="22.5" customHeight="1" x14ac:dyDescent="0.2">
      <c r="A28" s="14">
        <v>13331500</v>
      </c>
      <c r="B28" s="14" t="s">
        <v>24</v>
      </c>
      <c r="C28" s="24">
        <v>63478.899999999994</v>
      </c>
    </row>
    <row r="29" spans="1:3" ht="22.5" customHeight="1" x14ac:dyDescent="0.2">
      <c r="A29" s="14">
        <v>13331610</v>
      </c>
      <c r="B29" s="14" t="s">
        <v>25</v>
      </c>
      <c r="C29" s="24">
        <v>1489493.6</v>
      </c>
    </row>
    <row r="30" spans="1:3" ht="30" customHeight="1" x14ac:dyDescent="0.2">
      <c r="A30" s="14">
        <v>13331620</v>
      </c>
      <c r="B30" s="14" t="s">
        <v>26</v>
      </c>
      <c r="C30" s="24">
        <v>25515</v>
      </c>
    </row>
    <row r="31" spans="1:3" ht="32.25" customHeight="1" x14ac:dyDescent="0.2">
      <c r="A31" s="14">
        <v>13331700</v>
      </c>
      <c r="B31" s="14" t="s">
        <v>27</v>
      </c>
      <c r="C31" s="24">
        <v>425400.30000000005</v>
      </c>
    </row>
    <row r="32" spans="1:3" ht="30" customHeight="1" x14ac:dyDescent="0.2">
      <c r="A32" s="14">
        <v>13331800</v>
      </c>
      <c r="B32" s="14" t="s">
        <v>28</v>
      </c>
      <c r="C32" s="24">
        <v>552352.5</v>
      </c>
    </row>
    <row r="33" spans="1:3" ht="18" customHeight="1" x14ac:dyDescent="0.2">
      <c r="A33" s="13">
        <v>14</v>
      </c>
      <c r="B33" s="13" t="s">
        <v>29</v>
      </c>
      <c r="C33" s="7">
        <f t="shared" ref="C33" si="4">C34+C37+C39</f>
        <v>1367198.96905</v>
      </c>
    </row>
    <row r="34" spans="1:3" ht="18" customHeight="1" x14ac:dyDescent="0.2">
      <c r="A34" s="13">
        <v>1411</v>
      </c>
      <c r="B34" s="13" t="s">
        <v>30</v>
      </c>
      <c r="C34" s="7">
        <f t="shared" ref="C34" si="5">C35+C36</f>
        <v>1043232.72519</v>
      </c>
    </row>
    <row r="35" spans="1:3" ht="32.25" customHeight="1" x14ac:dyDescent="0.2">
      <c r="A35" s="14">
        <v>14111300</v>
      </c>
      <c r="B35" s="14" t="s">
        <v>31</v>
      </c>
      <c r="C35" s="6">
        <v>237291.63232</v>
      </c>
    </row>
    <row r="36" spans="1:3" ht="20.25" customHeight="1" x14ac:dyDescent="0.2">
      <c r="A36" s="14">
        <v>14111400</v>
      </c>
      <c r="B36" s="14" t="s">
        <v>32</v>
      </c>
      <c r="C36" s="6">
        <v>805941.09287000005</v>
      </c>
    </row>
    <row r="37" spans="1:3" ht="18" customHeight="1" x14ac:dyDescent="0.2">
      <c r="A37" s="13">
        <v>1412</v>
      </c>
      <c r="B37" s="13" t="s">
        <v>33</v>
      </c>
      <c r="C37" s="7">
        <f t="shared" ref="C37" si="6">C38</f>
        <v>137030.75331</v>
      </c>
    </row>
    <row r="38" spans="1:3" ht="19.5" customHeight="1" x14ac:dyDescent="0.2">
      <c r="A38" s="14">
        <v>14121200</v>
      </c>
      <c r="B38" s="14" t="s">
        <v>34</v>
      </c>
      <c r="C38" s="6">
        <v>137030.75331</v>
      </c>
    </row>
    <row r="39" spans="1:3" ht="18" customHeight="1" x14ac:dyDescent="0.2">
      <c r="A39" s="13">
        <v>1432</v>
      </c>
      <c r="B39" s="13" t="s">
        <v>35</v>
      </c>
      <c r="C39" s="7">
        <f t="shared" ref="C39" si="7">C40</f>
        <v>186935.49054999999</v>
      </c>
    </row>
    <row r="40" spans="1:3" ht="31.5" x14ac:dyDescent="0.2">
      <c r="A40" s="14">
        <v>14321100</v>
      </c>
      <c r="B40" s="14" t="s">
        <v>36</v>
      </c>
      <c r="C40" s="6">
        <v>186935.49054999999</v>
      </c>
    </row>
    <row r="41" spans="1:3" ht="18" customHeight="1" x14ac:dyDescent="0.2">
      <c r="A41" s="13">
        <v>2</v>
      </c>
      <c r="B41" s="13" t="s">
        <v>37</v>
      </c>
      <c r="C41" s="7">
        <f>C42+C69</f>
        <v>77088526.870149985</v>
      </c>
    </row>
    <row r="42" spans="1:3" ht="18" customHeight="1" x14ac:dyDescent="0.2">
      <c r="A42" s="13"/>
      <c r="B42" s="13" t="s">
        <v>38</v>
      </c>
      <c r="C42" s="7">
        <f>SUM(C43:C58)+C62+C67+C68</f>
        <v>77056063.911149979</v>
      </c>
    </row>
    <row r="43" spans="1:3" ht="18" customHeight="1" x14ac:dyDescent="0.2">
      <c r="A43" s="14">
        <v>2111</v>
      </c>
      <c r="B43" s="14" t="s">
        <v>39</v>
      </c>
      <c r="C43" s="24">
        <v>549128.80550000002</v>
      </c>
    </row>
    <row r="44" spans="1:3" ht="18" customHeight="1" x14ac:dyDescent="0.2">
      <c r="A44" s="14">
        <v>2121</v>
      </c>
      <c r="B44" s="14" t="s">
        <v>40</v>
      </c>
      <c r="C44" s="24">
        <v>75985.314499999993</v>
      </c>
    </row>
    <row r="45" spans="1:3" ht="18" customHeight="1" x14ac:dyDescent="0.2">
      <c r="A45" s="14">
        <v>2211</v>
      </c>
      <c r="B45" s="14" t="s">
        <v>41</v>
      </c>
      <c r="C45" s="24">
        <v>12769.487999999999</v>
      </c>
    </row>
    <row r="46" spans="1:3" ht="18" customHeight="1" x14ac:dyDescent="0.2">
      <c r="A46" s="17">
        <v>2212</v>
      </c>
      <c r="B46" s="17" t="s">
        <v>42</v>
      </c>
      <c r="C46" s="25">
        <v>7084.5130000000008</v>
      </c>
    </row>
    <row r="47" spans="1:3" ht="18" customHeight="1" x14ac:dyDescent="0.2">
      <c r="A47" s="14">
        <v>2213</v>
      </c>
      <c r="B47" s="14" t="s">
        <v>43</v>
      </c>
      <c r="C47" s="26">
        <v>4460.99</v>
      </c>
    </row>
    <row r="48" spans="1:3" ht="18" customHeight="1" x14ac:dyDescent="0.2">
      <c r="A48" s="14">
        <v>2214</v>
      </c>
      <c r="B48" s="14" t="s">
        <v>44</v>
      </c>
      <c r="C48" s="26">
        <v>13843.632</v>
      </c>
    </row>
    <row r="49" spans="1:4" ht="18" customHeight="1" x14ac:dyDescent="0.2">
      <c r="A49" s="14">
        <v>2215</v>
      </c>
      <c r="B49" s="14" t="s">
        <v>45</v>
      </c>
      <c r="C49" s="26">
        <v>19283.986000000001</v>
      </c>
    </row>
    <row r="50" spans="1:4" ht="18" customHeight="1" x14ac:dyDescent="0.2">
      <c r="A50" s="14">
        <v>2221</v>
      </c>
      <c r="B50" s="14" t="s">
        <v>46</v>
      </c>
      <c r="C50" s="26">
        <v>7221.509</v>
      </c>
    </row>
    <row r="51" spans="1:4" ht="18" customHeight="1" x14ac:dyDescent="0.2">
      <c r="A51" s="14">
        <v>2222</v>
      </c>
      <c r="B51" s="14" t="s">
        <v>47</v>
      </c>
      <c r="C51" s="26">
        <v>13568.308999999999</v>
      </c>
    </row>
    <row r="52" spans="1:4" ht="18" customHeight="1" x14ac:dyDescent="0.2">
      <c r="A52" s="14">
        <v>2224</v>
      </c>
      <c r="B52" s="14" t="s">
        <v>48</v>
      </c>
      <c r="C52" s="26">
        <v>2442.9580000000001</v>
      </c>
    </row>
    <row r="53" spans="1:4" ht="18" customHeight="1" x14ac:dyDescent="0.2">
      <c r="A53" s="14">
        <v>2225</v>
      </c>
      <c r="B53" s="14" t="s">
        <v>49</v>
      </c>
      <c r="C53" s="26">
        <v>4845.9489999999996</v>
      </c>
    </row>
    <row r="54" spans="1:4" ht="18" customHeight="1" x14ac:dyDescent="0.2">
      <c r="A54" s="14">
        <v>2226</v>
      </c>
      <c r="B54" s="14" t="s">
        <v>50</v>
      </c>
      <c r="C54" s="26">
        <v>13348.906499999999</v>
      </c>
    </row>
    <row r="55" spans="1:4" ht="18" customHeight="1" x14ac:dyDescent="0.2">
      <c r="A55" s="14">
        <v>2227</v>
      </c>
      <c r="B55" s="14" t="s">
        <v>51</v>
      </c>
      <c r="C55" s="26">
        <v>484318.08627999999</v>
      </c>
    </row>
    <row r="56" spans="1:4" ht="18" customHeight="1" x14ac:dyDescent="0.2">
      <c r="A56" s="14">
        <v>2231</v>
      </c>
      <c r="B56" s="14" t="s">
        <v>52</v>
      </c>
      <c r="C56" s="26">
        <v>7880.862000000001</v>
      </c>
      <c r="D56" s="8"/>
    </row>
    <row r="57" spans="1:4" ht="18" customHeight="1" x14ac:dyDescent="0.2">
      <c r="A57" s="14">
        <v>2621</v>
      </c>
      <c r="B57" s="14" t="s">
        <v>53</v>
      </c>
      <c r="C57" s="26">
        <v>1508.3838800000001</v>
      </c>
    </row>
    <row r="58" spans="1:4" ht="18.75" customHeight="1" x14ac:dyDescent="0.2">
      <c r="A58" s="13">
        <v>2631</v>
      </c>
      <c r="B58" s="13" t="s">
        <v>54</v>
      </c>
      <c r="C58" s="7">
        <f t="shared" ref="C58" si="8">C59+C60+C61</f>
        <v>7304119.6018500002</v>
      </c>
    </row>
    <row r="59" spans="1:4" ht="29.25" customHeight="1" x14ac:dyDescent="0.2">
      <c r="A59" s="14">
        <v>26315100</v>
      </c>
      <c r="B59" s="14" t="s">
        <v>55</v>
      </c>
      <c r="C59" s="26">
        <v>3527001.9000000004</v>
      </c>
    </row>
    <row r="60" spans="1:4" ht="30.75" customHeight="1" x14ac:dyDescent="0.2">
      <c r="A60" s="14">
        <v>26315200</v>
      </c>
      <c r="B60" s="14" t="s">
        <v>56</v>
      </c>
      <c r="C60" s="27">
        <v>435864.8</v>
      </c>
      <c r="D60" s="8"/>
    </row>
    <row r="61" spans="1:4" ht="21.75" customHeight="1" x14ac:dyDescent="0.2">
      <c r="A61" s="14">
        <v>26315300</v>
      </c>
      <c r="B61" s="14" t="s">
        <v>57</v>
      </c>
      <c r="C61" s="27">
        <v>3341252.90185</v>
      </c>
    </row>
    <row r="62" spans="1:4" ht="18" customHeight="1" x14ac:dyDescent="0.2">
      <c r="A62" s="13">
        <v>2711</v>
      </c>
      <c r="B62" s="13" t="s">
        <v>58</v>
      </c>
      <c r="C62" s="7">
        <f t="shared" ref="C62" si="9">C63+C64+C65+C66</f>
        <v>68308195.933219984</v>
      </c>
    </row>
    <row r="63" spans="1:4" ht="18" customHeight="1" x14ac:dyDescent="0.2">
      <c r="A63" s="14">
        <v>27111100</v>
      </c>
      <c r="B63" s="14" t="s">
        <v>59</v>
      </c>
      <c r="C63" s="27">
        <v>64599976.569709986</v>
      </c>
    </row>
    <row r="64" spans="1:4" ht="18" customHeight="1" x14ac:dyDescent="0.2">
      <c r="A64" s="14">
        <v>27111200</v>
      </c>
      <c r="B64" s="14" t="s">
        <v>60</v>
      </c>
      <c r="C64" s="27">
        <v>493170.6</v>
      </c>
    </row>
    <row r="65" spans="1:3" ht="18" customHeight="1" x14ac:dyDescent="0.2">
      <c r="A65" s="14">
        <v>27111300</v>
      </c>
      <c r="B65" s="14" t="s">
        <v>23</v>
      </c>
      <c r="C65" s="27">
        <v>3157629.6155099995</v>
      </c>
    </row>
    <row r="66" spans="1:3" ht="33.75" customHeight="1" x14ac:dyDescent="0.2">
      <c r="A66" s="14">
        <v>27111400</v>
      </c>
      <c r="B66" s="14" t="s">
        <v>61</v>
      </c>
      <c r="C66" s="27">
        <v>57419.147999999994</v>
      </c>
    </row>
    <row r="67" spans="1:3" ht="18" customHeight="1" x14ac:dyDescent="0.2">
      <c r="A67" s="14">
        <v>2824</v>
      </c>
      <c r="B67" s="14" t="s">
        <v>62</v>
      </c>
      <c r="C67" s="26">
        <v>1800</v>
      </c>
    </row>
    <row r="68" spans="1:3" ht="18" customHeight="1" x14ac:dyDescent="0.2">
      <c r="A68" s="14">
        <v>2828</v>
      </c>
      <c r="B68" s="14" t="s">
        <v>63</v>
      </c>
      <c r="C68" s="26">
        <v>224256.68342000004</v>
      </c>
    </row>
    <row r="69" spans="1:3" ht="18" customHeight="1" x14ac:dyDescent="0.2">
      <c r="A69" s="14"/>
      <c r="B69" s="18" t="s">
        <v>64</v>
      </c>
      <c r="C69" s="7">
        <f t="shared" ref="C69" si="10">SUM(C70:C71)</f>
        <v>32462.959000000003</v>
      </c>
    </row>
    <row r="70" spans="1:3" ht="18" customHeight="1" x14ac:dyDescent="0.2">
      <c r="A70" s="14">
        <v>3111</v>
      </c>
      <c r="B70" s="14" t="s">
        <v>65</v>
      </c>
      <c r="C70" s="28">
        <v>16946.232000000004</v>
      </c>
    </row>
    <row r="71" spans="1:3" ht="18" customHeight="1" x14ac:dyDescent="0.2">
      <c r="A71" s="14">
        <v>3112</v>
      </c>
      <c r="B71" s="14" t="s">
        <v>66</v>
      </c>
      <c r="C71" s="28">
        <v>15516.727000000001</v>
      </c>
    </row>
    <row r="72" spans="1:3" ht="25.5" customHeight="1" x14ac:dyDescent="0.2">
      <c r="A72" s="14"/>
      <c r="B72" s="13" t="s">
        <v>67</v>
      </c>
      <c r="C72" s="7">
        <f t="shared" ref="C72" si="11">C8-C41</f>
        <v>8628598.1221700311</v>
      </c>
    </row>
    <row r="73" spans="1:3" ht="22.5" customHeight="1" x14ac:dyDescent="0.2">
      <c r="C73" s="8"/>
    </row>
    <row r="74" spans="1:3" ht="27" customHeight="1" x14ac:dyDescent="0.2"/>
  </sheetData>
  <mergeCells count="4">
    <mergeCell ref="A1:C1"/>
    <mergeCell ref="A2:B2"/>
    <mergeCell ref="A3:B3"/>
    <mergeCell ref="A6:A7"/>
  </mergeCells>
  <pageMargins left="0.70866141732283472" right="0.70866141732283472" top="0.35433070866141736" bottom="0.35433070866141736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</vt:lpstr>
      <vt:lpstr>'1 полугодие'!Область_печати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2024-07-24T08:29:59Z</dcterms:created>
  <dcterms:modified xsi:type="dcterms:W3CDTF">2024-10-28T06:31:30Z</dcterms:modified>
</cp:coreProperties>
</file>